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โรงเรียนห้วยซ้อ\ทำสารสนเทศ\สารสนเทศ 59\"/>
    </mc:Choice>
  </mc:AlternateContent>
  <xr:revisionPtr revIDLastSave="0" documentId="13_ncr:1_{CB54A088-5102-486B-8982-42485CB8A1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0" i="1" l="1"/>
  <c r="L21" i="1"/>
  <c r="L22" i="1"/>
  <c r="L23" i="1"/>
  <c r="L19" i="1"/>
  <c r="K19" i="1"/>
  <c r="K23" i="1" s="1"/>
  <c r="L6" i="1"/>
  <c r="K6" i="1"/>
  <c r="K22" i="1"/>
  <c r="K21" i="1"/>
  <c r="K20" i="1"/>
  <c r="K4" i="1"/>
  <c r="K5" i="1" l="1"/>
  <c r="M5" i="1" s="1"/>
  <c r="L11" i="1" l="1"/>
  <c r="K11" i="1"/>
  <c r="L10" i="1"/>
  <c r="K10" i="1"/>
  <c r="K9" i="1"/>
  <c r="L9" i="1"/>
  <c r="L8" i="1"/>
  <c r="K8" i="1"/>
  <c r="L7" i="1"/>
  <c r="K7" i="1"/>
  <c r="M6" i="1"/>
  <c r="L4" i="1"/>
  <c r="M10" i="1" l="1"/>
  <c r="M7" i="1"/>
  <c r="M11" i="1"/>
  <c r="M9" i="1"/>
  <c r="M8" i="1"/>
  <c r="M4" i="1"/>
  <c r="L12" i="1"/>
  <c r="K12" i="1"/>
  <c r="M12" i="1" l="1"/>
</calcChain>
</file>

<file path=xl/sharedStrings.xml><?xml version="1.0" encoding="utf-8"?>
<sst xmlns="http://schemas.openxmlformats.org/spreadsheetml/2006/main" count="167" uniqueCount="81">
  <si>
    <t xml:space="preserve">นางหทัยชนก  ถาแหล่ง </t>
  </si>
  <si>
    <t xml:space="preserve">ครู </t>
  </si>
  <si>
    <t xml:space="preserve">นางณัฐกานต์  ผลากอง </t>
  </si>
  <si>
    <t xml:space="preserve">นางแสงพลอย  อุตส่าห์ </t>
  </si>
  <si>
    <t xml:space="preserve">นายวิชัย  อุ่นมหาวรรณ์ </t>
  </si>
  <si>
    <t xml:space="preserve">นายปพนธนัย  อินต๊ะอ้อม </t>
  </si>
  <si>
    <t xml:space="preserve">นายเชาวัฒน์  จินะราช </t>
  </si>
  <si>
    <t xml:space="preserve">นางบุหงา  วิชา </t>
  </si>
  <si>
    <t xml:space="preserve">นางสาวศิริเดียว  วงศา </t>
  </si>
  <si>
    <t xml:space="preserve">นางสาวกชพรรณ  ศรีทอง </t>
  </si>
  <si>
    <t xml:space="preserve">นางสาววรางค์จนา  เนตรธิยา </t>
  </si>
  <si>
    <t xml:space="preserve">นายสง่า  วิชา </t>
  </si>
  <si>
    <t xml:space="preserve">นางสาวกณิการ์  ปัญญาอิ่นแก้ว </t>
  </si>
  <si>
    <t xml:space="preserve">นางสาววราพร  บุญมี </t>
  </si>
  <si>
    <t xml:space="preserve">นางสาวทัศนีย์  กาอิน </t>
  </si>
  <si>
    <t xml:space="preserve">นางสาวปาริชาติ  ฤทธิ์กล้า </t>
  </si>
  <si>
    <t xml:space="preserve">นายชัยพฤษ  ทุกขนิโรธ </t>
  </si>
  <si>
    <t xml:space="preserve">นางสาวอภิรดา  ผ้าเจริญ </t>
  </si>
  <si>
    <t xml:space="preserve">นายวันเฉลิม   ระลาธิ </t>
  </si>
  <si>
    <t xml:space="preserve">นางอุทุมพร  ปัญญาบุญ </t>
  </si>
  <si>
    <t xml:space="preserve">นายอัษฎาพงศ์  เวียงสี่ </t>
  </si>
  <si>
    <t xml:space="preserve">นางสาวธารทิพย์  สุวรรณจันทร์ </t>
  </si>
  <si>
    <t xml:space="preserve">นางสาวพรรณภา  ชิมโพธิ์ครัง </t>
  </si>
  <si>
    <t xml:space="preserve">นายพิบูลย์  แสงทอง </t>
  </si>
  <si>
    <t xml:space="preserve">นางสาวพิมพ์พิชญ์  สิริปัญญาแสง </t>
  </si>
  <si>
    <t xml:space="preserve">นายอุดม   สมบูรณ์ </t>
  </si>
  <si>
    <t xml:space="preserve">นางสาวภัสวรลักษณ์  วรรณรัตน์ </t>
  </si>
  <si>
    <t xml:space="preserve">นายจีระศักดิ์  คำนิล </t>
  </si>
  <si>
    <t xml:space="preserve">นายมนต์  ราชคม </t>
  </si>
  <si>
    <t xml:space="preserve">ครูอัตราจ้าง </t>
  </si>
  <si>
    <t xml:space="preserve">นางสาวเสาวลักษณ์  ตอโนนสูง </t>
  </si>
  <si>
    <t xml:space="preserve">นางสาวรุ่งฤดี  สุดใจ </t>
  </si>
  <si>
    <t xml:space="preserve">นายภูริสนันท์  แก้วประภา </t>
  </si>
  <si>
    <t>เพศ</t>
  </si>
  <si>
    <t>ลำดับ</t>
  </si>
  <si>
    <t>นายสุชาติ ศรีธินนท์</t>
  </si>
  <si>
    <t xml:space="preserve">นางสาวอาจาริยา  ครึ่งธิ </t>
  </si>
  <si>
    <t xml:space="preserve">เจ้าหน้าที่ธุรการ </t>
  </si>
  <si>
    <t xml:space="preserve">นางสาวสกุลนีย์  กาอิน </t>
  </si>
  <si>
    <t>ครู</t>
  </si>
  <si>
    <t>นักศึกษาฝึกประสบการณ์</t>
  </si>
  <si>
    <t>ตำแหน่ง</t>
  </si>
  <si>
    <t>ชื่อ - สกุล</t>
  </si>
  <si>
    <t>พนักงานราชการ</t>
  </si>
  <si>
    <t>วิทยฐานะ</t>
  </si>
  <si>
    <t>สรุปจำนวนครูและบุคลากรแยกตามตำแหน่ง</t>
  </si>
  <si>
    <t>ผู้อำนวยการ</t>
  </si>
  <si>
    <t>รองผู้อำนวยการ</t>
  </si>
  <si>
    <t>ครูอัตราจ้าง</t>
  </si>
  <si>
    <t>สนับสนุนการสอน</t>
  </si>
  <si>
    <t>ลูกจ้างประจำ</t>
  </si>
  <si>
    <t>ลูกจ้างชั่วคราว</t>
  </si>
  <si>
    <t>รวม</t>
  </si>
  <si>
    <t>ชาย</t>
  </si>
  <si>
    <t>หญิง</t>
  </si>
  <si>
    <t xml:space="preserve">นายนพรัตน์  นพคุณ </t>
  </si>
  <si>
    <t xml:space="preserve">นายแล  สุวรรณจันทร์ </t>
  </si>
  <si>
    <t xml:space="preserve">นายสมบูรณ์  พิกุล </t>
  </si>
  <si>
    <t xml:space="preserve">นายอนุรักษ์  เทพวงศ์ </t>
  </si>
  <si>
    <t xml:space="preserve">นายจรัญ  แก้วบังวัน </t>
  </si>
  <si>
    <t xml:space="preserve">นายเงิน  ทาแกง </t>
  </si>
  <si>
    <t>ชำนาญการพิเศษ</t>
  </si>
  <si>
    <t>ครูผู้ช่วย</t>
  </si>
  <si>
    <t>ชำนาญการ</t>
  </si>
  <si>
    <t>นายณรงค์  เรืองวิลัย</t>
  </si>
  <si>
    <t>ข้าราชการครูและบุคลากรทางการศึกษา ปี 2559</t>
  </si>
  <si>
    <t>นายดวงจันทร์ ธรรมยศ</t>
  </si>
  <si>
    <t>นายปฐม  สมศรี</t>
  </si>
  <si>
    <t>นายบุญศรี แก้วดำ</t>
  </si>
  <si>
    <t>ว่าที่ร้อยตรีทินกร  แก้วประทุม</t>
  </si>
  <si>
    <t>นางสาวศรันย์พร  จอมมงคล</t>
  </si>
  <si>
    <t>นางสาวธิดาวรรณ ปงกันมูล</t>
  </si>
  <si>
    <t xml:space="preserve">นางสาวตรีรัตน์  กันทะวงค์ </t>
  </si>
  <si>
    <t>นางสาวรุจิรา  จินะสาม</t>
  </si>
  <si>
    <t>รวมนักศึกษา</t>
  </si>
  <si>
    <t>ข้อมูล ณ 3 ตุลาคม 59</t>
  </si>
  <si>
    <t>รวมชำนาญการพิเศษ</t>
  </si>
  <si>
    <t>รวมชำนาญการ</t>
  </si>
  <si>
    <t>คิดเป็นร้อยละ</t>
  </si>
  <si>
    <t>รวมผู้บริหาร/ครู</t>
  </si>
  <si>
    <t>จำนวน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</si>
</sst>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1"/>
      <color theme="1"/>
      <name val="Tahom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vertical="top" wrapText="1"/>
    </xf>
    <xf numFmtId="0" fontId="0" fillId="3" borderId="0" xfId="0" applyFill="1"/>
    <xf numFmtId="2" fontId="0" fillId="0" borderId="0" xfId="0" applyNumberForma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B1" workbookViewId="0">
      <selection activeCell="F9" sqref="F9"/>
    </sheetView>
  </sheetViews>
  <sheetFormatPr defaultRowHeight="14.25" x14ac:dyDescent="0.2"/>
  <cols>
    <col min="1" max="1" width="6.75" customWidth="1"/>
    <col min="2" max="2" width="29.125" customWidth="1"/>
    <col min="3" max="3" width="4.25" customWidth="1"/>
    <col min="4" max="4" width="13" customWidth="1"/>
    <col min="5" max="5" width="17.125" customWidth="1"/>
    <col min="6" max="6" width="10.25" customWidth="1"/>
    <col min="10" max="10" width="13.625" customWidth="1"/>
    <col min="12" max="12" width="7.375" customWidth="1"/>
  </cols>
  <sheetData>
    <row r="1" spans="1:13" x14ac:dyDescent="0.2">
      <c r="B1" t="s">
        <v>65</v>
      </c>
    </row>
    <row r="2" spans="1:13" x14ac:dyDescent="0.2">
      <c r="A2" t="s">
        <v>34</v>
      </c>
      <c r="B2" t="s">
        <v>42</v>
      </c>
      <c r="D2" t="s">
        <v>41</v>
      </c>
      <c r="E2" t="s">
        <v>44</v>
      </c>
      <c r="F2" t="s">
        <v>33</v>
      </c>
      <c r="J2" t="s">
        <v>45</v>
      </c>
    </row>
    <row r="3" spans="1:13" x14ac:dyDescent="0.2">
      <c r="A3">
        <v>1</v>
      </c>
      <c r="B3" t="s">
        <v>35</v>
      </c>
      <c r="D3" t="s">
        <v>46</v>
      </c>
      <c r="E3" t="s">
        <v>61</v>
      </c>
      <c r="F3">
        <v>1</v>
      </c>
      <c r="J3" s="3" t="s">
        <v>41</v>
      </c>
      <c r="K3" s="3" t="s">
        <v>53</v>
      </c>
      <c r="L3" s="3" t="s">
        <v>54</v>
      </c>
      <c r="M3" s="3" t="s">
        <v>52</v>
      </c>
    </row>
    <row r="4" spans="1:13" x14ac:dyDescent="0.2">
      <c r="A4">
        <v>2</v>
      </c>
      <c r="B4" t="s">
        <v>0</v>
      </c>
      <c r="D4" t="s">
        <v>1</v>
      </c>
      <c r="E4" t="s">
        <v>61</v>
      </c>
      <c r="F4">
        <v>2</v>
      </c>
      <c r="J4" t="s">
        <v>46</v>
      </c>
      <c r="K4">
        <f>COUNTIF(F3:F3,"1")</f>
        <v>1</v>
      </c>
      <c r="L4">
        <f>COUNTIF(F3:F3,"0")</f>
        <v>0</v>
      </c>
      <c r="M4">
        <f>SUM(K4:L4)</f>
        <v>1</v>
      </c>
    </row>
    <row r="5" spans="1:13" x14ac:dyDescent="0.2">
      <c r="A5">
        <v>3</v>
      </c>
      <c r="B5" t="s">
        <v>2</v>
      </c>
      <c r="D5" t="s">
        <v>1</v>
      </c>
      <c r="E5" t="s">
        <v>61</v>
      </c>
      <c r="F5">
        <v>2</v>
      </c>
      <c r="J5" t="s">
        <v>47</v>
      </c>
      <c r="K5">
        <f>COUNTIF(F56:F57,"1")</f>
        <v>2</v>
      </c>
      <c r="L5">
        <v>0</v>
      </c>
      <c r="M5">
        <f>SUM(K5:L5)</f>
        <v>2</v>
      </c>
    </row>
    <row r="6" spans="1:13" x14ac:dyDescent="0.2">
      <c r="A6">
        <v>4</v>
      </c>
      <c r="B6" t="s">
        <v>67</v>
      </c>
      <c r="D6" t="s">
        <v>39</v>
      </c>
      <c r="E6" t="s">
        <v>63</v>
      </c>
      <c r="F6">
        <v>1</v>
      </c>
      <c r="J6" t="s">
        <v>39</v>
      </c>
      <c r="K6">
        <f>COUNTIF(F4:F33,"1")</f>
        <v>12</v>
      </c>
      <c r="L6">
        <f>COUNTIF(F4:F33,"2")</f>
        <v>18</v>
      </c>
      <c r="M6">
        <f t="shared" ref="M6:M11" si="0">SUM(K6:L6)</f>
        <v>30</v>
      </c>
    </row>
    <row r="7" spans="1:13" x14ac:dyDescent="0.2">
      <c r="A7">
        <v>5</v>
      </c>
      <c r="B7" t="s">
        <v>3</v>
      </c>
      <c r="D7" t="s">
        <v>1</v>
      </c>
      <c r="E7" t="s">
        <v>61</v>
      </c>
      <c r="F7">
        <v>2</v>
      </c>
      <c r="J7" t="s">
        <v>43</v>
      </c>
      <c r="K7">
        <f>COUNTIF(F34:F36,"1")</f>
        <v>2</v>
      </c>
      <c r="L7">
        <f>COUNTIF(F34:F36,"2")</f>
        <v>1</v>
      </c>
      <c r="M7">
        <f t="shared" si="0"/>
        <v>3</v>
      </c>
    </row>
    <row r="8" spans="1:13" x14ac:dyDescent="0.2">
      <c r="A8">
        <v>6</v>
      </c>
      <c r="B8" t="s">
        <v>4</v>
      </c>
      <c r="D8" t="s">
        <v>1</v>
      </c>
      <c r="E8" t="s">
        <v>63</v>
      </c>
      <c r="F8">
        <v>1</v>
      </c>
      <c r="J8" t="s">
        <v>48</v>
      </c>
      <c r="K8">
        <f>COUNTIF(F37:F38,"1")</f>
        <v>1</v>
      </c>
      <c r="L8">
        <f>COUNTIF(F37:F38,"2")</f>
        <v>1</v>
      </c>
      <c r="M8">
        <f t="shared" si="0"/>
        <v>2</v>
      </c>
    </row>
    <row r="9" spans="1:13" x14ac:dyDescent="0.2">
      <c r="A9">
        <v>7</v>
      </c>
      <c r="B9" t="s">
        <v>5</v>
      </c>
      <c r="D9" t="s">
        <v>1</v>
      </c>
      <c r="E9" t="s">
        <v>63</v>
      </c>
      <c r="F9">
        <v>1</v>
      </c>
      <c r="J9" t="s">
        <v>49</v>
      </c>
      <c r="K9">
        <f>COUNTIF(F39:F40,"1")</f>
        <v>0</v>
      </c>
      <c r="L9">
        <f>COUNTIF(F39:F40,"2")</f>
        <v>2</v>
      </c>
      <c r="M9">
        <f t="shared" si="0"/>
        <v>2</v>
      </c>
    </row>
    <row r="10" spans="1:13" x14ac:dyDescent="0.2">
      <c r="A10">
        <v>8</v>
      </c>
      <c r="B10" t="s">
        <v>6</v>
      </c>
      <c r="D10" t="s">
        <v>1</v>
      </c>
      <c r="E10" t="s">
        <v>63</v>
      </c>
      <c r="F10">
        <v>1</v>
      </c>
      <c r="J10" t="s">
        <v>50</v>
      </c>
      <c r="K10">
        <f>COUNTIF(F50:F51,"1")</f>
        <v>2</v>
      </c>
      <c r="L10">
        <f>COUNTIF(F50:F51,"2")</f>
        <v>0</v>
      </c>
      <c r="M10">
        <f t="shared" si="0"/>
        <v>2</v>
      </c>
    </row>
    <row r="11" spans="1:13" x14ac:dyDescent="0.2">
      <c r="A11">
        <v>9</v>
      </c>
      <c r="B11" t="s">
        <v>7</v>
      </c>
      <c r="D11" t="s">
        <v>1</v>
      </c>
      <c r="E11" t="s">
        <v>63</v>
      </c>
      <c r="F11">
        <v>2</v>
      </c>
      <c r="J11" t="s">
        <v>51</v>
      </c>
      <c r="K11">
        <f>COUNTIF(F52:F55,"1")</f>
        <v>4</v>
      </c>
      <c r="L11">
        <f>COUNTIF(F52:F55,"2")</f>
        <v>0</v>
      </c>
      <c r="M11">
        <f t="shared" si="0"/>
        <v>4</v>
      </c>
    </row>
    <row r="12" spans="1:13" x14ac:dyDescent="0.2">
      <c r="A12">
        <v>10</v>
      </c>
      <c r="B12" t="s">
        <v>8</v>
      </c>
      <c r="D12" t="s">
        <v>1</v>
      </c>
      <c r="E12" t="s">
        <v>61</v>
      </c>
      <c r="F12">
        <v>2</v>
      </c>
      <c r="J12" s="1" t="s">
        <v>52</v>
      </c>
      <c r="K12" s="1">
        <f>SUM(K4:K11)</f>
        <v>24</v>
      </c>
      <c r="L12" s="1">
        <f>SUM(L4:L11)</f>
        <v>22</v>
      </c>
      <c r="M12" s="1">
        <f>SUM(M4:M11)</f>
        <v>46</v>
      </c>
    </row>
    <row r="13" spans="1:13" x14ac:dyDescent="0.2">
      <c r="A13">
        <v>11</v>
      </c>
      <c r="B13" t="s">
        <v>9</v>
      </c>
      <c r="D13" t="s">
        <v>1</v>
      </c>
      <c r="E13" t="s">
        <v>63</v>
      </c>
      <c r="F13">
        <v>2</v>
      </c>
    </row>
    <row r="14" spans="1:13" x14ac:dyDescent="0.2">
      <c r="A14">
        <v>12</v>
      </c>
      <c r="B14" t="s">
        <v>10</v>
      </c>
      <c r="D14" t="s">
        <v>1</v>
      </c>
      <c r="E14" t="s">
        <v>63</v>
      </c>
      <c r="F14">
        <v>2</v>
      </c>
      <c r="J14" t="s">
        <v>40</v>
      </c>
      <c r="K14">
        <v>0</v>
      </c>
      <c r="L14">
        <v>3</v>
      </c>
      <c r="M14">
        <v>3</v>
      </c>
    </row>
    <row r="15" spans="1:13" x14ac:dyDescent="0.2">
      <c r="A15">
        <v>13</v>
      </c>
      <c r="B15" t="s">
        <v>11</v>
      </c>
      <c r="D15" t="s">
        <v>1</v>
      </c>
      <c r="E15" t="s">
        <v>63</v>
      </c>
      <c r="F15">
        <v>1</v>
      </c>
    </row>
    <row r="16" spans="1:13" x14ac:dyDescent="0.2">
      <c r="A16">
        <v>14</v>
      </c>
      <c r="B16" t="s">
        <v>12</v>
      </c>
      <c r="D16" t="s">
        <v>1</v>
      </c>
      <c r="E16" t="s">
        <v>63</v>
      </c>
      <c r="F16">
        <v>2</v>
      </c>
      <c r="J16" t="s">
        <v>74</v>
      </c>
      <c r="K16">
        <v>24</v>
      </c>
      <c r="L16">
        <v>25</v>
      </c>
      <c r="M16">
        <v>49</v>
      </c>
    </row>
    <row r="17" spans="1:12" x14ac:dyDescent="0.2">
      <c r="A17">
        <v>15</v>
      </c>
      <c r="B17" t="s">
        <v>13</v>
      </c>
      <c r="D17" t="s">
        <v>1</v>
      </c>
      <c r="E17" t="s">
        <v>39</v>
      </c>
      <c r="F17">
        <v>2</v>
      </c>
    </row>
    <row r="18" spans="1:12" x14ac:dyDescent="0.2">
      <c r="A18">
        <v>16</v>
      </c>
      <c r="B18" t="s">
        <v>14</v>
      </c>
      <c r="D18" t="s">
        <v>1</v>
      </c>
      <c r="E18" t="s">
        <v>39</v>
      </c>
      <c r="F18">
        <v>2</v>
      </c>
      <c r="J18" t="s">
        <v>44</v>
      </c>
      <c r="K18" t="s">
        <v>80</v>
      </c>
      <c r="L18" t="s">
        <v>78</v>
      </c>
    </row>
    <row r="19" spans="1:12" x14ac:dyDescent="0.2">
      <c r="A19">
        <v>17</v>
      </c>
      <c r="B19" t="s">
        <v>15</v>
      </c>
      <c r="D19" t="s">
        <v>1</v>
      </c>
      <c r="E19" t="s">
        <v>39</v>
      </c>
      <c r="F19">
        <v>2</v>
      </c>
      <c r="J19" t="s">
        <v>76</v>
      </c>
      <c r="K19">
        <f>COUNTIF(E3:E136,"ชำนาญการพิเศษ")</f>
        <v>6</v>
      </c>
      <c r="L19" s="4">
        <f>K19*100/K$23</f>
        <v>18.181818181818183</v>
      </c>
    </row>
    <row r="20" spans="1:12" x14ac:dyDescent="0.2">
      <c r="A20">
        <v>18</v>
      </c>
      <c r="B20" t="s">
        <v>16</v>
      </c>
      <c r="D20" t="s">
        <v>1</v>
      </c>
      <c r="E20" t="s">
        <v>39</v>
      </c>
      <c r="F20">
        <v>1</v>
      </c>
      <c r="J20" t="s">
        <v>77</v>
      </c>
      <c r="K20">
        <f>COUNTIF(E3:E136,"ชำนาญการ")</f>
        <v>11</v>
      </c>
      <c r="L20" s="4">
        <f t="shared" ref="L20:L23" si="1">K20*100/K$23</f>
        <v>33.333333333333336</v>
      </c>
    </row>
    <row r="21" spans="1:12" x14ac:dyDescent="0.2">
      <c r="A21">
        <v>19</v>
      </c>
      <c r="B21" t="s">
        <v>17</v>
      </c>
      <c r="D21" t="s">
        <v>1</v>
      </c>
      <c r="E21" t="s">
        <v>62</v>
      </c>
      <c r="F21">
        <v>2</v>
      </c>
      <c r="J21" t="s">
        <v>39</v>
      </c>
      <c r="K21">
        <f>COUNTIF(E3:E136,"ครู")</f>
        <v>13</v>
      </c>
      <c r="L21" s="4">
        <f t="shared" si="1"/>
        <v>39.393939393939391</v>
      </c>
    </row>
    <row r="22" spans="1:12" x14ac:dyDescent="0.2">
      <c r="A22">
        <v>20</v>
      </c>
      <c r="B22" t="s">
        <v>18</v>
      </c>
      <c r="D22" t="s">
        <v>1</v>
      </c>
      <c r="E22" t="s">
        <v>39</v>
      </c>
      <c r="F22">
        <v>1</v>
      </c>
      <c r="J22" t="s">
        <v>62</v>
      </c>
      <c r="K22">
        <f>COUNTIF(E3:E136,"ครูผู้ช่วย")</f>
        <v>3</v>
      </c>
      <c r="L22" s="4">
        <f t="shared" si="1"/>
        <v>9.0909090909090917</v>
      </c>
    </row>
    <row r="23" spans="1:12" x14ac:dyDescent="0.2">
      <c r="A23">
        <v>21</v>
      </c>
      <c r="B23" t="s">
        <v>19</v>
      </c>
      <c r="D23" t="s">
        <v>1</v>
      </c>
      <c r="E23" t="s">
        <v>39</v>
      </c>
      <c r="F23">
        <v>2</v>
      </c>
      <c r="J23" t="s">
        <v>79</v>
      </c>
      <c r="K23">
        <f>SUM(K19:K22)</f>
        <v>33</v>
      </c>
      <c r="L23">
        <f t="shared" si="1"/>
        <v>100</v>
      </c>
    </row>
    <row r="24" spans="1:12" x14ac:dyDescent="0.2">
      <c r="A24">
        <v>22</v>
      </c>
      <c r="B24" t="s">
        <v>20</v>
      </c>
      <c r="D24" t="s">
        <v>1</v>
      </c>
      <c r="E24" t="s">
        <v>39</v>
      </c>
      <c r="F24">
        <v>1</v>
      </c>
    </row>
    <row r="25" spans="1:12" x14ac:dyDescent="0.2">
      <c r="A25">
        <v>23</v>
      </c>
      <c r="B25" t="s">
        <v>21</v>
      </c>
      <c r="D25" t="s">
        <v>1</v>
      </c>
      <c r="E25" t="s">
        <v>39</v>
      </c>
      <c r="F25">
        <v>2</v>
      </c>
    </row>
    <row r="26" spans="1:12" x14ac:dyDescent="0.2">
      <c r="A26">
        <v>24</v>
      </c>
      <c r="B26" t="s">
        <v>22</v>
      </c>
      <c r="D26" t="s">
        <v>1</v>
      </c>
      <c r="E26" t="s">
        <v>39</v>
      </c>
      <c r="F26">
        <v>2</v>
      </c>
    </row>
    <row r="27" spans="1:12" x14ac:dyDescent="0.2">
      <c r="A27">
        <v>25</v>
      </c>
      <c r="B27" t="s">
        <v>23</v>
      </c>
      <c r="D27" t="s">
        <v>1</v>
      </c>
      <c r="E27" t="s">
        <v>39</v>
      </c>
      <c r="F27">
        <v>1</v>
      </c>
    </row>
    <row r="28" spans="1:12" x14ac:dyDescent="0.2">
      <c r="A28">
        <v>26</v>
      </c>
      <c r="B28" t="s">
        <v>24</v>
      </c>
      <c r="D28" t="s">
        <v>1</v>
      </c>
      <c r="E28" t="s">
        <v>39</v>
      </c>
      <c r="F28">
        <v>2</v>
      </c>
    </row>
    <row r="29" spans="1:12" x14ac:dyDescent="0.2">
      <c r="A29">
        <v>27</v>
      </c>
      <c r="B29" t="s">
        <v>30</v>
      </c>
      <c r="D29" t="s">
        <v>1</v>
      </c>
      <c r="E29" t="s">
        <v>62</v>
      </c>
      <c r="F29">
        <v>2</v>
      </c>
    </row>
    <row r="30" spans="1:12" x14ac:dyDescent="0.2">
      <c r="A30">
        <v>28</v>
      </c>
      <c r="B30" t="s">
        <v>32</v>
      </c>
      <c r="D30" t="s">
        <v>1</v>
      </c>
      <c r="E30" t="s">
        <v>62</v>
      </c>
      <c r="F30">
        <v>1</v>
      </c>
    </row>
    <row r="31" spans="1:12" x14ac:dyDescent="0.2">
      <c r="A31">
        <v>29</v>
      </c>
      <c r="B31" t="s">
        <v>68</v>
      </c>
      <c r="D31" t="s">
        <v>39</v>
      </c>
      <c r="E31" t="s">
        <v>63</v>
      </c>
      <c r="F31">
        <v>1</v>
      </c>
    </row>
    <row r="32" spans="1:12" x14ac:dyDescent="0.2">
      <c r="A32">
        <v>30</v>
      </c>
      <c r="B32" s="2" t="s">
        <v>70</v>
      </c>
      <c r="D32" t="s">
        <v>39</v>
      </c>
      <c r="E32" t="s">
        <v>39</v>
      </c>
      <c r="F32">
        <v>2</v>
      </c>
    </row>
    <row r="33" spans="1:6" x14ac:dyDescent="0.2">
      <c r="A33">
        <v>31</v>
      </c>
      <c r="B33" t="s">
        <v>69</v>
      </c>
      <c r="D33" t="s">
        <v>39</v>
      </c>
      <c r="E33" t="s">
        <v>39</v>
      </c>
      <c r="F33">
        <v>1</v>
      </c>
    </row>
    <row r="34" spans="1:6" x14ac:dyDescent="0.2">
      <c r="A34">
        <v>32</v>
      </c>
      <c r="B34" t="s">
        <v>25</v>
      </c>
      <c r="D34" t="s">
        <v>43</v>
      </c>
      <c r="F34">
        <v>1</v>
      </c>
    </row>
    <row r="35" spans="1:6" x14ac:dyDescent="0.2">
      <c r="A35">
        <v>33</v>
      </c>
      <c r="B35" t="s">
        <v>26</v>
      </c>
      <c r="D35" t="s">
        <v>43</v>
      </c>
      <c r="F35">
        <v>2</v>
      </c>
    </row>
    <row r="36" spans="1:6" x14ac:dyDescent="0.2">
      <c r="A36">
        <v>34</v>
      </c>
      <c r="B36" t="s">
        <v>27</v>
      </c>
      <c r="D36" t="s">
        <v>43</v>
      </c>
      <c r="F36">
        <v>1</v>
      </c>
    </row>
    <row r="37" spans="1:6" x14ac:dyDescent="0.2">
      <c r="A37">
        <v>35</v>
      </c>
      <c r="B37" t="s">
        <v>28</v>
      </c>
      <c r="D37" t="s">
        <v>29</v>
      </c>
      <c r="F37">
        <v>1</v>
      </c>
    </row>
    <row r="38" spans="1:6" x14ac:dyDescent="0.2">
      <c r="A38">
        <v>36</v>
      </c>
      <c r="B38" t="s">
        <v>31</v>
      </c>
      <c r="D38" t="s">
        <v>29</v>
      </c>
      <c r="F38">
        <v>2</v>
      </c>
    </row>
    <row r="39" spans="1:6" x14ac:dyDescent="0.2">
      <c r="A39">
        <v>37</v>
      </c>
      <c r="B39" t="s">
        <v>36</v>
      </c>
      <c r="D39" t="s">
        <v>37</v>
      </c>
      <c r="F39">
        <v>2</v>
      </c>
    </row>
    <row r="40" spans="1:6" x14ac:dyDescent="0.2">
      <c r="A40">
        <v>38</v>
      </c>
      <c r="B40" t="s">
        <v>38</v>
      </c>
      <c r="D40" t="s">
        <v>37</v>
      </c>
      <c r="F40">
        <v>2</v>
      </c>
    </row>
    <row r="42" spans="1:6" x14ac:dyDescent="0.2">
      <c r="A42">
        <v>39</v>
      </c>
      <c r="B42" t="s">
        <v>71</v>
      </c>
      <c r="D42" t="s">
        <v>40</v>
      </c>
      <c r="F42">
        <v>2</v>
      </c>
    </row>
    <row r="43" spans="1:6" x14ac:dyDescent="0.2">
      <c r="A43">
        <v>40</v>
      </c>
      <c r="B43" t="s">
        <v>72</v>
      </c>
      <c r="D43" t="s">
        <v>40</v>
      </c>
      <c r="F43">
        <v>2</v>
      </c>
    </row>
    <row r="44" spans="1:6" x14ac:dyDescent="0.2">
      <c r="A44">
        <v>41</v>
      </c>
      <c r="B44" t="s">
        <v>73</v>
      </c>
      <c r="D44" t="s">
        <v>40</v>
      </c>
      <c r="F44">
        <v>2</v>
      </c>
    </row>
    <row r="45" spans="1:6" x14ac:dyDescent="0.2">
      <c r="D45" t="s">
        <v>40</v>
      </c>
    </row>
    <row r="46" spans="1:6" x14ac:dyDescent="0.2">
      <c r="D46" t="s">
        <v>40</v>
      </c>
    </row>
    <row r="47" spans="1:6" x14ac:dyDescent="0.2">
      <c r="D47" t="s">
        <v>40</v>
      </c>
    </row>
    <row r="48" spans="1:6" x14ac:dyDescent="0.2">
      <c r="D48" t="s">
        <v>40</v>
      </c>
    </row>
    <row r="49" spans="1:6" x14ac:dyDescent="0.2">
      <c r="D49" t="s">
        <v>40</v>
      </c>
    </row>
    <row r="50" spans="1:6" x14ac:dyDescent="0.2">
      <c r="A50">
        <v>42</v>
      </c>
      <c r="B50" t="s">
        <v>57</v>
      </c>
      <c r="D50" t="s">
        <v>50</v>
      </c>
      <c r="F50">
        <v>1</v>
      </c>
    </row>
    <row r="51" spans="1:6" x14ac:dyDescent="0.2">
      <c r="A51">
        <v>43</v>
      </c>
      <c r="B51" t="s">
        <v>58</v>
      </c>
      <c r="D51" t="s">
        <v>50</v>
      </c>
      <c r="F51">
        <v>1</v>
      </c>
    </row>
    <row r="52" spans="1:6" x14ac:dyDescent="0.2">
      <c r="A52">
        <v>44</v>
      </c>
      <c r="B52" t="s">
        <v>55</v>
      </c>
      <c r="D52" t="s">
        <v>51</v>
      </c>
      <c r="F52">
        <v>1</v>
      </c>
    </row>
    <row r="53" spans="1:6" x14ac:dyDescent="0.2">
      <c r="A53">
        <v>45</v>
      </c>
      <c r="B53" t="s">
        <v>56</v>
      </c>
      <c r="D53" t="s">
        <v>51</v>
      </c>
      <c r="F53">
        <v>1</v>
      </c>
    </row>
    <row r="54" spans="1:6" x14ac:dyDescent="0.2">
      <c r="A54">
        <v>46</v>
      </c>
      <c r="B54" t="s">
        <v>59</v>
      </c>
      <c r="D54" t="s">
        <v>51</v>
      </c>
      <c r="F54">
        <v>1</v>
      </c>
    </row>
    <row r="55" spans="1:6" x14ac:dyDescent="0.2">
      <c r="A55">
        <v>47</v>
      </c>
      <c r="B55" t="s">
        <v>60</v>
      </c>
      <c r="D55" t="s">
        <v>51</v>
      </c>
      <c r="F55">
        <v>1</v>
      </c>
    </row>
    <row r="56" spans="1:6" x14ac:dyDescent="0.2">
      <c r="A56">
        <v>48</v>
      </c>
      <c r="B56" t="s">
        <v>64</v>
      </c>
      <c r="D56" t="s">
        <v>47</v>
      </c>
      <c r="E56" t="s">
        <v>63</v>
      </c>
      <c r="F56">
        <v>1</v>
      </c>
    </row>
    <row r="57" spans="1:6" x14ac:dyDescent="0.2">
      <c r="A57">
        <v>49</v>
      </c>
      <c r="B57" t="s">
        <v>66</v>
      </c>
      <c r="D57" t="s">
        <v>47</v>
      </c>
      <c r="E57" t="s">
        <v>61</v>
      </c>
      <c r="F57">
        <v>1</v>
      </c>
    </row>
    <row r="58" spans="1:6" x14ac:dyDescent="0.2">
      <c r="F58" t="s">
        <v>75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</dc:creator>
  <cp:lastModifiedBy>GGG</cp:lastModifiedBy>
  <dcterms:created xsi:type="dcterms:W3CDTF">2017-12-29T02:07:45Z</dcterms:created>
  <dcterms:modified xsi:type="dcterms:W3CDTF">2019-11-03T04:10:24Z</dcterms:modified>
</cp:coreProperties>
</file>